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Елена\Desktop\Рабочий стол Лена Смирнова\Смирнова\Бюджет для граждан\3 этап Исполнение бюджета\2025 год\1 пол. 2025 г\"/>
    </mc:Choice>
  </mc:AlternateContent>
  <xr:revisionPtr revIDLastSave="0" documentId="13_ncr:1_{905B30F5-E972-496F-9499-96B643F2BF92}" xr6:coauthVersionLast="36" xr6:coauthVersionMax="36" xr10:uidLastSave="{00000000-0000-0000-0000-000000000000}"/>
  <bookViews>
    <workbookView xWindow="240" yWindow="75" windowWidth="17100" windowHeight="9855" xr2:uid="{00000000-000D-0000-FFFF-FFFF00000000}"/>
  </bookViews>
  <sheets>
    <sheet name="Лист1" sheetId="1" r:id="rId1"/>
  </sheets>
  <calcPr calcId="179021"/>
</workbook>
</file>

<file path=xl/calcChain.xml><?xml version="1.0" encoding="utf-8"?>
<calcChain xmlns="http://schemas.openxmlformats.org/spreadsheetml/2006/main">
  <c r="D33" i="1" l="1"/>
  <c r="D22" i="1"/>
  <c r="D17" i="1"/>
  <c r="D11" i="1"/>
  <c r="D7" i="1" l="1"/>
  <c r="D67" i="1"/>
  <c r="D58" i="1"/>
  <c r="D47" i="1"/>
  <c r="D44" i="1"/>
  <c r="D40" i="1"/>
  <c r="C58" i="1"/>
  <c r="C47" i="1"/>
  <c r="D30" i="1" l="1"/>
  <c r="C30" i="1"/>
  <c r="C72" i="1" l="1"/>
  <c r="D72" i="1"/>
  <c r="C40" i="1" l="1"/>
  <c r="D70" i="1" l="1"/>
  <c r="D43" i="1" s="1"/>
  <c r="C70" i="1"/>
  <c r="C11" i="1" l="1"/>
  <c r="C67" i="1"/>
  <c r="C44" i="1"/>
  <c r="C43" i="1" s="1"/>
  <c r="C33" i="1"/>
  <c r="C22" i="1"/>
  <c r="C17" i="1"/>
  <c r="C7" i="1" l="1"/>
  <c r="C81" i="1" l="1"/>
  <c r="C79" i="1"/>
  <c r="D81" i="1" l="1"/>
  <c r="D79" i="1"/>
</calcChain>
</file>

<file path=xl/sharedStrings.xml><?xml version="1.0" encoding="utf-8"?>
<sst xmlns="http://schemas.openxmlformats.org/spreadsheetml/2006/main" count="157" uniqueCount="151">
  <si>
    <t>Код бюджетной классификации Российской Федерации</t>
  </si>
  <si>
    <t>Наименование доходов</t>
  </si>
  <si>
    <t>1 00 00000 00 0000 000</t>
  </si>
  <si>
    <t>НАЛОГОВЫЕ И НЕНАЛОГОВЫЕ ДОХОДЫ</t>
  </si>
  <si>
    <t>1 01 02000 01 0000 110</t>
  </si>
  <si>
    <t>Налог на доходы физических лиц</t>
  </si>
  <si>
    <t>1 03 02000 01 0000 110</t>
  </si>
  <si>
    <t>Акцизы по подакцизным товарам (продукции), производимым на территории Российской Федерации</t>
  </si>
  <si>
    <t>1 05 01010 01 0000 110</t>
  </si>
  <si>
    <t>Налог, взимаемый с налогоплательщиков, выбравших в качестве объекта налогообложения доходы</t>
  </si>
  <si>
    <t>1 05 01020 01 0000 110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</si>
  <si>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</si>
  <si>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1 05 02000 02 0000 110</t>
  </si>
  <si>
    <t>Единый налог на вмененный доход для отдельных видов деятельности</t>
  </si>
  <si>
    <t>1 05 03000 01 0000 110</t>
  </si>
  <si>
    <t>Единый сельскохозяйственный налог</t>
  </si>
  <si>
    <t>1 05 04000 02 0000 110</t>
  </si>
  <si>
    <t>Налог, взимаемый в связи с применением патентной системы налогообложения</t>
  </si>
  <si>
    <t>1 08 00000 00 0000 000</t>
  </si>
  <si>
    <t>1 11 00000 00 0000 000</t>
  </si>
  <si>
    <t>ДОХОДЫ ОТ ИСПОЛЬЗОВАНИЯ ИМУЩЕСТВА, НАХОДЯЩЕГОСЯ В ГОСУДАРСТВЕННОЙ И МУНИЦИПАЛЬНОЙ СОБСТВЕННОСТИ</t>
  </si>
  <si>
    <t>1 12 01000 01 0000 120</t>
  </si>
  <si>
    <t>Плата за негативное воздействие на окружающую среду</t>
  </si>
  <si>
    <t>1 14 00000 00 0000 000</t>
  </si>
  <si>
    <t>ДОХОДЫ ОТ ПРОДАЖИ МАТЕРИАЛЬНЫХ И НЕМАТЕРИАЛЬНЫХ АКТИВОВ</t>
  </si>
  <si>
    <t>1 16 00000 00 0000 000</t>
  </si>
  <si>
    <t>ШТРАФЫ, САНКЦИИ, ВОЗМЕЩЕНИЕ УЩЕРБА</t>
  </si>
  <si>
    <t>2 00 00000 00 0000 000</t>
  </si>
  <si>
    <t>БЕЗВОЗМЕЗДНЫЕ ПОСТУПЛЕНИЯ</t>
  </si>
  <si>
    <t>Субсидии бюджетам бюджетной системы Российской Федерации (межбюджетные субсидии)</t>
  </si>
  <si>
    <t>ВСЕГО ДОХОДОВ</t>
  </si>
  <si>
    <t>Дотации бюджетам бюджетной системы Российской Федерации</t>
  </si>
  <si>
    <t>Субвенции бюджетам бюджетной системы Российской Федерации</t>
  </si>
  <si>
    <t>Иные межбюджетные трансферты</t>
  </si>
  <si>
    <t>2 02 10000 00 0000 150</t>
  </si>
  <si>
    <t>2 02 20000 00 0000 150</t>
  </si>
  <si>
    <t>2 02 30000 00 0000 150</t>
  </si>
  <si>
    <t>2 02 40000 00 0000 150</t>
  </si>
  <si>
    <t>"</t>
  </si>
  <si>
    <t>2 07 00000 00 0000 000</t>
  </si>
  <si>
    <t>Прочие безвозмездные поступления</t>
  </si>
  <si>
    <t>2 07 05030 05 0000 150</t>
  </si>
  <si>
    <t>Прочие безвозмездные поступления в бюджеты муниципальных районов</t>
  </si>
  <si>
    <t>2 02 30021 05 0000 150</t>
  </si>
  <si>
    <t>Субвенции бюджетам муниципальных районов на ежемесячное денежное вознаграждение за классное руководство</t>
  </si>
  <si>
    <t>(тыс. рублей)</t>
  </si>
  <si>
    <t>Утверждено в бюджете</t>
  </si>
  <si>
    <t>ПРОЧИЕ НЕНАЛОГОВЫЕ ДОХОДЫ</t>
  </si>
  <si>
    <t>1 17 00000 00 0000 000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</si>
  <si>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</si>
  <si>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2 18 00000 00 0000 000</t>
  </si>
  <si>
    <t>ВОЗВРАТ ОСТАТКОВ СУБСИДИЙ, СУБВЕНЦИЙ И ИНЫХ МЕЖБЮДЖЕТНЫХ ТРАНСФЕРТОВ, ИМЕЮЩИХ ЦЕЛЕВОЕ НАЗНАЧЕНИЕ, ПРОШЛЫХ ЛЕТ</t>
  </si>
  <si>
    <t>2 19 00000 00 0000 000</t>
  </si>
  <si>
    <t>1 05 00000 00 0000 000</t>
  </si>
  <si>
    <t>НАЛОГИ НА СОВОКУПНЫЙ ДОХОД</t>
  </si>
  <si>
    <t>1 06 00000 00 0000 000</t>
  </si>
  <si>
    <t>НАЛОГИ НА ИМУЩЕСТВО</t>
  </si>
  <si>
    <t>1 06 01020 14 0000 110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</si>
  <si>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</t>
  </si>
  <si>
    <t>1 06 06032 14 0000 110</t>
  </si>
  <si>
    <t>Земельный налог с организаций, обладающих земельным участком, расположенным в границах муниципальных округов</t>
  </si>
  <si>
    <t>1 06 06042 14 0000 110</t>
  </si>
  <si>
    <t>Земельный налог с физических лиц, обладающих земельным участком, расположенным в границах муниципальных округов</t>
  </si>
  <si>
    <t>ГОСУДАРСТВЕННАЯ ПОШЛИНА</t>
  </si>
  <si>
    <t>1 11 05012 14 0000 120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</si>
  <si>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муниципальных округов, а также средства от продажи права на заключение договоров аренды указанных земельных участков</t>
  </si>
  <si>
    <t>1 11 05024 14 0000 120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</si>
  <si>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округов (за исключением земельных участков муниципальных бюджетных и автономных учреждений)</t>
  </si>
  <si>
    <t>1 11 05074 14 0000 120</t>
  </si>
  <si>
    <t>Доходы от сдачи в аренду имущества, составляющего казну муниципальных округов (за исключением земельных участков)</t>
  </si>
  <si>
    <t>1 11 09044 14 0000 120</t>
  </si>
  <si>
    <t>Прочие поступления от использования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</si>
  <si>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1 13 00000 00 0000 000</t>
  </si>
  <si>
    <t>ДОХОДЫ ОТ ОКАЗАНИЯ ПЛАТНЫХ УСЛУГ И КОМПЕНСАЦИИ ЗАТРАТ ГОСУДАРСТВА</t>
  </si>
  <si>
    <t>1 14 06012 14 0000 430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</si>
  <si>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</si>
  <si>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>1 14 06024 14 0000 430</t>
  </si>
  <si>
    <t>Доходы от продажи земельных участков, находящихся в собственности муниципальных округов (за исключением земельных участков муниципальных бюджетных и автономных учреждений)</t>
  </si>
  <si>
    <t>1 14 06312 14 0000 430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</si>
  <si>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муниципальных округов</t>
  </si>
  <si>
    <t>2 02 15002 14 0000 150</t>
  </si>
  <si>
    <t>Дотации бюджетам муниципальных округов на поддержку мер по обеспечению сбалансированности бюджетов</t>
  </si>
  <si>
    <t>2 02 15009 14 0000 150</t>
  </si>
  <si>
    <t>Дотации бюджетам муниципальных округов на частичную компенсацию дополнительных расходов на повышение оплаты труда работников бюджетной сферы и иные цели</t>
  </si>
  <si>
    <t>2 02 20077 14 0000 150</t>
  </si>
  <si>
    <t>Субсидии бюджетам муниципальных округов на софинансирование капитальных вложений в объекты муниципальной собственности</t>
  </si>
  <si>
    <t>2 02 25304 14 0000 150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</si>
  <si>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</si>
  <si>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2 02 25497 14 0000 150</t>
  </si>
  <si>
    <t>Субсидии бюджетам муниципальных округов на реализацию мероприятий по обеспечению жильем молодых семей</t>
  </si>
  <si>
    <t>2 02 25555 14 0000 150</t>
  </si>
  <si>
    <t>Субсидии бюджетам муниципальных округов на реализацию программ формирования современной городской среды</t>
  </si>
  <si>
    <t>2 02 29999 14 0000 150</t>
  </si>
  <si>
    <t>Прочие субсидии бюджетам муниципальных округов</t>
  </si>
  <si>
    <t>2 02 30024 14 0000 150</t>
  </si>
  <si>
    <t>Субвенции бюджетам муниципальных округов на выполнение передаваемых полномочий субъектов Российской Федерации</t>
  </si>
  <si>
    <t>2 02 35118 14 0000 150</t>
  </si>
  <si>
    <t>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</t>
  </si>
  <si>
    <t>2 02 35120 14 0000 150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</si>
  <si>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</si>
  <si>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2 02 35179 14 0000 150</t>
  </si>
  <si>
    <t>Субвенции бюджетам 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</si>
  <si>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2 02 35303 14 0000 150</t>
  </si>
  <si>
    <t>2 02 36900 14 0000 150</t>
  </si>
  <si>
    <t>Единая субвенция бюджетам муниципальных округов из бюджета субъекта Российской Федерации</t>
  </si>
  <si>
    <t>2 02 49999 14 0000 150</t>
  </si>
  <si>
    <t>Прочие межбюджетные трансферты, передаваемые бюджетам муниципальных округов</t>
  </si>
  <si>
    <t>2 04 00000 00 0000 000</t>
  </si>
  <si>
    <t xml:space="preserve">Безвозмездные поступления от негосударственных организаций </t>
  </si>
  <si>
    <t>2 04 04020 14 0000 150</t>
  </si>
  <si>
    <t>Поступления от денежных пожертвований, предоставляемых негосударственными организациями получателям средств бюджетов муниципальных округов</t>
  </si>
  <si>
    <t>2 07 04020 14 0000 150</t>
  </si>
  <si>
    <t>Поступления от денежных пожертвований, предоставляемых физическими лицами получателям средств бюджетов муниципальных округов</t>
  </si>
  <si>
    <t>Невыясненные поступления, зачисляемые в бюджеты муниципальных округов</t>
  </si>
  <si>
    <t>1 17 01040 14 0000 180</t>
  </si>
  <si>
    <t>Прочие неналоговые доходы бюджетов муниципальных округов</t>
  </si>
  <si>
    <t>1 17 05040 14 0000 180</t>
  </si>
  <si>
    <t>2 07 04010 14 0000 150</t>
  </si>
  <si>
    <t>Безвозмездные поступления от физических и юридических лиц на финансовое обеспечение дорожной деятельности, в том числе добровольных пожертвований, в отношении автомобильных дорог общего пользования местного значения муниципальных округов</t>
  </si>
  <si>
    <t>2 07 04050 14 0000 150</t>
  </si>
  <si>
    <t>Прочие безвозмездные поступления в бюджеты муниципальных округов</t>
  </si>
  <si>
    <t>1 13 01994 14 0000 130</t>
  </si>
  <si>
    <t>Прочие доходы от оказания платных услуг (работ) получателями средств бюджетов муниципальных округов</t>
  </si>
  <si>
    <t>Прочие доходы от компенсации затрат бюджетов муниципальных округов</t>
  </si>
  <si>
    <t>1 13 02994 14 0000 130</t>
  </si>
  <si>
    <t>1 14 02043 14 0000 440</t>
  </si>
  <si>
    <t>Доходы от реализации иного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</si>
  <si>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2 08 00000 00 0000 000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</si>
  <si>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</si>
  <si>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</si>
  <si>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1 03 03000 01 0000 110</t>
  </si>
  <si>
    <t>Туристический налог</t>
  </si>
  <si>
    <t>2 02 25154 14 0000 150</t>
  </si>
  <si>
    <t>Субсидии бюджетам муниципальных округов на реализацию мероприятий по модернизации коммунальной инфраструктуры</t>
  </si>
  <si>
    <t>2 02 25559 14 0000 150</t>
  </si>
  <si>
    <t>Субсидии бюджетам муниципальных округов на оснащение предметных кабинетов общеобразовательных организаций средствами обучения и воспитания</t>
  </si>
  <si>
    <t>2 02 25576 14 0000 150</t>
  </si>
  <si>
    <t>Субсидии бюджетам муниципальных округов на обеспечение комплексного развития сельских территорий</t>
  </si>
  <si>
    <t>2 02 25750 14 0000 150</t>
  </si>
  <si>
    <t>Субсидии бюджетам муниципальных округов на реализацию мероприятий по модернизации школьных систем образования</t>
  </si>
  <si>
    <t>2 02 39999 14 0000 150</t>
  </si>
  <si>
    <t>Прочие субвенции бюджетам муниципальных округов</t>
  </si>
  <si>
    <t>Плата по соглашениям об установлении сервитута, заключенным органами местного самоуправления муниципальных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муниципальных округов</t>
  </si>
  <si>
    <t>1 11 05312 14 0000 120</t>
  </si>
  <si>
    <t>2 02 45050 14 0000 150</t>
  </si>
  <si>
    <t>Межбюджетные трансферты,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</si>
  <si>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Приложение 1
к постановлению Администрации                                                                   Кадуйского муниципального округа                                                            Вологодской области
от __ июля 2025 г. № ____</t>
  </si>
  <si>
    <t>Фактически исполнено по состоянию на 01.07.2025 г.</t>
  </si>
  <si>
    <t>2 02 25599 14 0000 150</t>
  </si>
  <si>
    <t>Субсидии бюджетам муниципальных округов на подготовку проектов межевания земельных участков и на проведение кадастровых работ</t>
  </si>
  <si>
    <t>ИСПОЛНЕНИЕ ПО ДОХОДАМ БЮДЖЕТА КАДУЙСКОГО МУНИЦИПАЛЬНОГО ОКРУГА ПО СОСТОЯНИЮ НА 01.07.2025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</si>
</sst>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 x14ac:knownFonts="1">
    <font>
      <sz val="11"/>
      <color theme="1"/>
      <name val="Times New Roman"/>
      <family val="2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color theme="1"/>
      <name val="Times New Roman"/>
      <family val="2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1" xfId="0" applyFont="1" applyFill="1" applyBorder="1" applyAlignment="1">
      <alignment horizontal="center" vertical="top" wrapText="1"/>
    </xf>
    <xf numFmtId="164" fontId="1" fillId="0" borderId="1" xfId="0" applyNumberFormat="1" applyFont="1" applyFill="1" applyBorder="1" applyAlignment="1">
      <alignment horizontal="center" vertical="top"/>
    </xf>
    <xf numFmtId="0" fontId="0" fillId="0" borderId="1" xfId="0" applyFill="1" applyBorder="1"/>
    <xf numFmtId="164" fontId="5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164" fontId="2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/>
    <xf numFmtId="0" fontId="2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0" fontId="3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 wrapText="1"/>
    </xf>
    <xf numFmtId="0" fontId="2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0" fillId="0" borderId="0" xfId="0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82"/>
  <sheetViews>
    <sheetView tabSelected="1" workbookViewId="0">
      <selection activeCell="D47" sqref="D47"/>
    </sheetView>
  </sheetViews>
  <sheetFormatPr defaultRowHeight="15" x14ac:dyDescent="0.25"/>
  <cols>
    <col min="1" max="1" width="26.140625" style="17" customWidth="1"/>
    <col min="2" max="2" width="45.28515625" style="17" customWidth="1"/>
    <col min="3" max="3" width="15.7109375" style="17" customWidth="1"/>
    <col min="4" max="4" width="16.5703125" style="17" customWidth="1"/>
    <col min="5" max="16384" width="9.140625" style="17"/>
  </cols>
  <sheetData>
    <row r="1" spans="1:4" ht="87.75" customHeight="1" x14ac:dyDescent="0.25">
      <c r="A1" s="16"/>
      <c r="B1" s="24" t="s">
        <v>146</v>
      </c>
      <c r="C1" s="24"/>
      <c r="D1" s="25"/>
    </row>
    <row r="2" spans="1:4" ht="15" hidden="1" customHeight="1" x14ac:dyDescent="0.25">
      <c r="B2" s="26"/>
      <c r="C2" s="26"/>
      <c r="D2" s="26"/>
    </row>
    <row r="3" spans="1:4" ht="56.25" customHeight="1" x14ac:dyDescent="0.25">
      <c r="A3" s="22" t="s">
        <v>150</v>
      </c>
      <c r="B3" s="22"/>
      <c r="C3" s="22"/>
      <c r="D3" s="22"/>
    </row>
    <row r="4" spans="1:4" ht="16.5" x14ac:dyDescent="0.25">
      <c r="A4" s="23" t="s">
        <v>45</v>
      </c>
      <c r="B4" s="23"/>
      <c r="C4" s="23"/>
      <c r="D4" s="23"/>
    </row>
    <row r="5" spans="1:4" ht="74.25" customHeight="1" x14ac:dyDescent="0.25">
      <c r="A5" s="1" t="s">
        <v>0</v>
      </c>
      <c r="B5" s="1" t="s">
        <v>1</v>
      </c>
      <c r="C5" s="1" t="s">
        <v>46</v>
      </c>
      <c r="D5" s="1" t="s">
        <v>147</v>
      </c>
    </row>
    <row r="6" spans="1:4" ht="16.5" x14ac:dyDescent="0.25">
      <c r="A6" s="1">
        <v>1</v>
      </c>
      <c r="B6" s="1">
        <v>2</v>
      </c>
      <c r="C6" s="1">
        <v>3</v>
      </c>
      <c r="D6" s="18">
        <v>4</v>
      </c>
    </row>
    <row r="7" spans="1:4" ht="41.25" customHeight="1" x14ac:dyDescent="0.25">
      <c r="A7" s="8" t="s">
        <v>2</v>
      </c>
      <c r="B7" s="9" t="s">
        <v>3</v>
      </c>
      <c r="C7" s="2">
        <f>SUM(C8:C11)+C17+C21+C22+C29+C30+C33+C39+C40</f>
        <v>287347.89999999997</v>
      </c>
      <c r="D7" s="2">
        <f>SUM(D8:D11)+D17+D21+D22+D29+D30+D33+D39+D40</f>
        <v>151293.10000000003</v>
      </c>
    </row>
    <row r="8" spans="1:4" ht="23.25" customHeight="1" x14ac:dyDescent="0.25">
      <c r="A8" s="1" t="s">
        <v>4</v>
      </c>
      <c r="B8" s="10" t="s">
        <v>5</v>
      </c>
      <c r="C8" s="5">
        <v>200858</v>
      </c>
      <c r="D8" s="12">
        <v>110095.1</v>
      </c>
    </row>
    <row r="9" spans="1:4" ht="53.25" customHeight="1" x14ac:dyDescent="0.25">
      <c r="A9" s="1" t="s">
        <v>6</v>
      </c>
      <c r="B9" s="10" t="s">
        <v>7</v>
      </c>
      <c r="C9" s="13">
        <v>25212</v>
      </c>
      <c r="D9" s="12">
        <v>10097.299999999999</v>
      </c>
    </row>
    <row r="10" spans="1:4" ht="20.25" customHeight="1" x14ac:dyDescent="0.25">
      <c r="A10" s="1" t="s">
        <v>130</v>
      </c>
      <c r="B10" s="10" t="s">
        <v>131</v>
      </c>
      <c r="C10" s="13">
        <v>4314</v>
      </c>
      <c r="D10" s="12">
        <v>330</v>
      </c>
    </row>
    <row r="11" spans="1:4" ht="22.5" customHeight="1" x14ac:dyDescent="0.25">
      <c r="A11" s="1" t="s">
        <v>53</v>
      </c>
      <c r="B11" s="10" t="s">
        <v>54</v>
      </c>
      <c r="C11" s="12">
        <f>C12+C13+C15+C16+C14</f>
        <v>26758.1</v>
      </c>
      <c r="D11" s="12">
        <f>D12+D13+D15+D16+D14</f>
        <v>17549</v>
      </c>
    </row>
    <row r="12" spans="1:4" ht="53.25" customHeight="1" x14ac:dyDescent="0.25">
      <c r="A12" s="1" t="s">
        <v>8</v>
      </c>
      <c r="B12" s="10" t="s">
        <v>9</v>
      </c>
      <c r="C12" s="13">
        <v>20023</v>
      </c>
      <c r="D12" s="5">
        <v>11146.8</v>
      </c>
    </row>
    <row r="13" spans="1:4" ht="72" customHeight="1" x14ac:dyDescent="0.25">
      <c r="A13" s="1" t="s">
        <v>10</v>
      </c>
      <c r="B13" s="10" t="s">
        <v>11</v>
      </c>
      <c r="C13" s="13">
        <v>4864</v>
      </c>
      <c r="D13" s="5">
        <v>4461.1000000000004</v>
      </c>
    </row>
    <row r="14" spans="1:4" ht="34.5" customHeight="1" x14ac:dyDescent="0.25">
      <c r="A14" s="1" t="s">
        <v>12</v>
      </c>
      <c r="B14" s="10" t="s">
        <v>13</v>
      </c>
      <c r="C14" s="13">
        <v>3.8</v>
      </c>
      <c r="D14" s="5">
        <v>3.8</v>
      </c>
    </row>
    <row r="15" spans="1:4" ht="15.75" customHeight="1" x14ac:dyDescent="0.25">
      <c r="A15" s="1" t="s">
        <v>14</v>
      </c>
      <c r="B15" s="10" t="s">
        <v>15</v>
      </c>
      <c r="C15" s="13">
        <v>916.3</v>
      </c>
      <c r="D15" s="5">
        <v>916.3</v>
      </c>
    </row>
    <row r="16" spans="1:4" ht="36" customHeight="1" x14ac:dyDescent="0.25">
      <c r="A16" s="1" t="s">
        <v>16</v>
      </c>
      <c r="B16" s="10" t="s">
        <v>17</v>
      </c>
      <c r="C16" s="13">
        <v>951</v>
      </c>
      <c r="D16" s="5">
        <v>1021</v>
      </c>
    </row>
    <row r="17" spans="1:4" ht="15.75" customHeight="1" x14ac:dyDescent="0.25">
      <c r="A17" s="1" t="s">
        <v>55</v>
      </c>
      <c r="B17" s="10" t="s">
        <v>56</v>
      </c>
      <c r="C17" s="12">
        <f>C18+C19+C20</f>
        <v>14446</v>
      </c>
      <c r="D17" s="12">
        <f>D18+D19+D20</f>
        <v>2395.5</v>
      </c>
    </row>
    <row r="18" spans="1:4" ht="84.75" customHeight="1" x14ac:dyDescent="0.25">
      <c r="A18" s="1" t="s">
        <v>57</v>
      </c>
      <c r="B18" s="10" t="s">
        <v>58</v>
      </c>
      <c r="C18" s="13">
        <v>9323</v>
      </c>
      <c r="D18" s="5">
        <v>960.9</v>
      </c>
    </row>
    <row r="19" spans="1:4" ht="69" customHeight="1" x14ac:dyDescent="0.25">
      <c r="A19" s="1" t="s">
        <v>59</v>
      </c>
      <c r="B19" s="10" t="s">
        <v>60</v>
      </c>
      <c r="C19" s="5">
        <v>2200</v>
      </c>
      <c r="D19" s="5">
        <v>1149</v>
      </c>
    </row>
    <row r="20" spans="1:4" ht="69.75" customHeight="1" x14ac:dyDescent="0.25">
      <c r="A20" s="1" t="s">
        <v>61</v>
      </c>
      <c r="B20" s="10" t="s">
        <v>62</v>
      </c>
      <c r="C20" s="5">
        <v>2923</v>
      </c>
      <c r="D20" s="5">
        <v>285.60000000000002</v>
      </c>
    </row>
    <row r="21" spans="1:4" ht="20.25" customHeight="1" x14ac:dyDescent="0.25">
      <c r="A21" s="1" t="s">
        <v>18</v>
      </c>
      <c r="B21" s="10" t="s">
        <v>63</v>
      </c>
      <c r="C21" s="5">
        <v>2890</v>
      </c>
      <c r="D21" s="5">
        <v>2999.6</v>
      </c>
    </row>
    <row r="22" spans="1:4" ht="64.5" customHeight="1" x14ac:dyDescent="0.25">
      <c r="A22" s="1" t="s">
        <v>19</v>
      </c>
      <c r="B22" s="10" t="s">
        <v>20</v>
      </c>
      <c r="C22" s="12">
        <f>SUM(C23:C28)</f>
        <v>8188</v>
      </c>
      <c r="D22" s="12">
        <f>SUM(D23:D28)</f>
        <v>5009.3</v>
      </c>
    </row>
    <row r="23" spans="1:4" ht="134.25" customHeight="1" x14ac:dyDescent="0.25">
      <c r="A23" s="1" t="s">
        <v>64</v>
      </c>
      <c r="B23" s="10" t="s">
        <v>65</v>
      </c>
      <c r="C23" s="13">
        <v>6176</v>
      </c>
      <c r="D23" s="5">
        <v>3638.3</v>
      </c>
    </row>
    <row r="24" spans="1:4" ht="121.5" customHeight="1" x14ac:dyDescent="0.25">
      <c r="A24" s="1" t="s">
        <v>66</v>
      </c>
      <c r="B24" s="10" t="s">
        <v>67</v>
      </c>
      <c r="C24" s="13">
        <v>4</v>
      </c>
      <c r="D24" s="5">
        <v>19.5</v>
      </c>
    </row>
    <row r="25" spans="1:4" ht="70.5" customHeight="1" x14ac:dyDescent="0.25">
      <c r="A25" s="1" t="s">
        <v>68</v>
      </c>
      <c r="B25" s="10" t="s">
        <v>69</v>
      </c>
      <c r="C25" s="13">
        <v>950</v>
      </c>
      <c r="D25" s="5">
        <v>656</v>
      </c>
    </row>
    <row r="26" spans="1:4" ht="182.25" hidden="1" customHeight="1" x14ac:dyDescent="0.25">
      <c r="A26" s="1" t="s">
        <v>143</v>
      </c>
      <c r="B26" s="10" t="s">
        <v>142</v>
      </c>
      <c r="C26" s="13">
        <v>0</v>
      </c>
      <c r="D26" s="5">
        <v>0</v>
      </c>
    </row>
    <row r="27" spans="1:4" ht="182.25" customHeight="1" x14ac:dyDescent="0.25">
      <c r="A27" s="1" t="s">
        <v>143</v>
      </c>
      <c r="B27" s="10" t="s">
        <v>142</v>
      </c>
      <c r="C27" s="13">
        <v>0</v>
      </c>
      <c r="D27" s="5">
        <v>0.1</v>
      </c>
    </row>
    <row r="28" spans="1:4" ht="117" customHeight="1" x14ac:dyDescent="0.25">
      <c r="A28" s="1" t="s">
        <v>70</v>
      </c>
      <c r="B28" s="10" t="s">
        <v>71</v>
      </c>
      <c r="C28" s="13">
        <v>1058</v>
      </c>
      <c r="D28" s="5">
        <v>695.4</v>
      </c>
    </row>
    <row r="29" spans="1:4" ht="33" customHeight="1" x14ac:dyDescent="0.25">
      <c r="A29" s="1" t="s">
        <v>21</v>
      </c>
      <c r="B29" s="10" t="s">
        <v>22</v>
      </c>
      <c r="C29" s="13">
        <v>314</v>
      </c>
      <c r="D29" s="5">
        <v>250.1</v>
      </c>
    </row>
    <row r="30" spans="1:4" ht="52.5" customHeight="1" x14ac:dyDescent="0.25">
      <c r="A30" s="1" t="s">
        <v>72</v>
      </c>
      <c r="B30" s="10" t="s">
        <v>73</v>
      </c>
      <c r="C30" s="12">
        <f>C31+C32</f>
        <v>2246</v>
      </c>
      <c r="D30" s="12">
        <f>D31+D32</f>
        <v>0</v>
      </c>
    </row>
    <row r="31" spans="1:4" ht="52.5" customHeight="1" x14ac:dyDescent="0.25">
      <c r="A31" s="1" t="s">
        <v>121</v>
      </c>
      <c r="B31" s="10" t="s">
        <v>122</v>
      </c>
      <c r="C31" s="13">
        <v>2246</v>
      </c>
      <c r="D31" s="5">
        <v>0</v>
      </c>
    </row>
    <row r="32" spans="1:4" ht="39" hidden="1" customHeight="1" x14ac:dyDescent="0.25">
      <c r="A32" s="1" t="s">
        <v>124</v>
      </c>
      <c r="B32" s="10" t="s">
        <v>123</v>
      </c>
      <c r="C32" s="13">
        <v>0</v>
      </c>
      <c r="D32" s="5">
        <v>0</v>
      </c>
    </row>
    <row r="33" spans="1:4" ht="51.75" customHeight="1" x14ac:dyDescent="0.25">
      <c r="A33" s="1" t="s">
        <v>23</v>
      </c>
      <c r="B33" s="10" t="s">
        <v>24</v>
      </c>
      <c r="C33" s="12">
        <f>SUM(C34:C38)</f>
        <v>1408.8</v>
      </c>
      <c r="D33" s="12">
        <f>SUM(D34:D38)</f>
        <v>1927.2</v>
      </c>
    </row>
    <row r="34" spans="1:4" ht="73.5" hidden="1" customHeight="1" x14ac:dyDescent="0.25">
      <c r="A34" s="1" t="s">
        <v>74</v>
      </c>
      <c r="B34" s="10" t="s">
        <v>75</v>
      </c>
      <c r="C34" s="12"/>
      <c r="D34" s="12"/>
    </row>
    <row r="35" spans="1:4" ht="152.25" customHeight="1" x14ac:dyDescent="0.25">
      <c r="A35" s="1" t="s">
        <v>125</v>
      </c>
      <c r="B35" s="10" t="s">
        <v>126</v>
      </c>
      <c r="C35" s="12">
        <v>96</v>
      </c>
      <c r="D35" s="12">
        <v>321</v>
      </c>
    </row>
    <row r="36" spans="1:4" ht="70.5" customHeight="1" x14ac:dyDescent="0.25">
      <c r="A36" s="1" t="s">
        <v>74</v>
      </c>
      <c r="B36" s="10" t="s">
        <v>75</v>
      </c>
      <c r="C36" s="13">
        <v>854</v>
      </c>
      <c r="D36" s="5">
        <v>633.5</v>
      </c>
    </row>
    <row r="37" spans="1:4" ht="84.75" customHeight="1" x14ac:dyDescent="0.25">
      <c r="A37" s="11" t="s">
        <v>76</v>
      </c>
      <c r="B37" s="10" t="s">
        <v>77</v>
      </c>
      <c r="C37" s="13">
        <v>408.8</v>
      </c>
      <c r="D37" s="15">
        <v>876.7</v>
      </c>
    </row>
    <row r="38" spans="1:4" ht="151.5" customHeight="1" x14ac:dyDescent="0.25">
      <c r="A38" s="11" t="s">
        <v>78</v>
      </c>
      <c r="B38" s="10" t="s">
        <v>79</v>
      </c>
      <c r="C38" s="12">
        <v>50</v>
      </c>
      <c r="D38" s="12">
        <v>96</v>
      </c>
    </row>
    <row r="39" spans="1:4" ht="40.5" customHeight="1" x14ac:dyDescent="0.25">
      <c r="A39" s="1" t="s">
        <v>25</v>
      </c>
      <c r="B39" s="10" t="s">
        <v>26</v>
      </c>
      <c r="C39" s="12">
        <v>713</v>
      </c>
      <c r="D39" s="5">
        <v>630.79999999999995</v>
      </c>
    </row>
    <row r="40" spans="1:4" ht="16.5" customHeight="1" x14ac:dyDescent="0.25">
      <c r="A40" s="1" t="s">
        <v>48</v>
      </c>
      <c r="B40" s="10" t="s">
        <v>47</v>
      </c>
      <c r="C40" s="12">
        <f>C41+C42</f>
        <v>0</v>
      </c>
      <c r="D40" s="12">
        <f>D41+D42</f>
        <v>9.1999999999999993</v>
      </c>
    </row>
    <row r="41" spans="1:4" ht="34.5" customHeight="1" x14ac:dyDescent="0.25">
      <c r="A41" s="1" t="s">
        <v>114</v>
      </c>
      <c r="B41" s="10" t="s">
        <v>113</v>
      </c>
      <c r="C41" s="12">
        <v>0</v>
      </c>
      <c r="D41" s="5">
        <v>0</v>
      </c>
    </row>
    <row r="42" spans="1:4" ht="34.5" customHeight="1" x14ac:dyDescent="0.25">
      <c r="A42" s="1" t="s">
        <v>116</v>
      </c>
      <c r="B42" s="10" t="s">
        <v>115</v>
      </c>
      <c r="C42" s="12">
        <v>0</v>
      </c>
      <c r="D42" s="5">
        <v>9.1999999999999993</v>
      </c>
    </row>
    <row r="43" spans="1:4" ht="21.75" customHeight="1" x14ac:dyDescent="0.25">
      <c r="A43" s="8" t="s">
        <v>27</v>
      </c>
      <c r="B43" s="9" t="s">
        <v>28</v>
      </c>
      <c r="C43" s="4">
        <f>C44+C47+C58+C67+C77+C70+C72+C78</f>
        <v>1321943.5999999999</v>
      </c>
      <c r="D43" s="4">
        <f>D44+D47+D58+D67+D77+D70+D72+D78+D76</f>
        <v>688418.1</v>
      </c>
    </row>
    <row r="44" spans="1:4" ht="39" customHeight="1" x14ac:dyDescent="0.25">
      <c r="A44" s="1" t="s">
        <v>34</v>
      </c>
      <c r="B44" s="10" t="s">
        <v>31</v>
      </c>
      <c r="C44" s="5">
        <f>C45+C46</f>
        <v>143248.5</v>
      </c>
      <c r="D44" s="5">
        <f>D45+D46</f>
        <v>76385</v>
      </c>
    </row>
    <row r="45" spans="1:4" ht="53.25" customHeight="1" x14ac:dyDescent="0.25">
      <c r="A45" s="1" t="s">
        <v>80</v>
      </c>
      <c r="B45" s="10" t="s">
        <v>81</v>
      </c>
      <c r="C45" s="5">
        <v>14910.4</v>
      </c>
      <c r="D45" s="5">
        <v>12561.1</v>
      </c>
    </row>
    <row r="46" spans="1:4" ht="84" customHeight="1" x14ac:dyDescent="0.25">
      <c r="A46" s="1" t="s">
        <v>82</v>
      </c>
      <c r="B46" s="10" t="s">
        <v>83</v>
      </c>
      <c r="C46" s="5">
        <v>128338.1</v>
      </c>
      <c r="D46" s="5">
        <v>63823.9</v>
      </c>
    </row>
    <row r="47" spans="1:4" ht="51.75" customHeight="1" x14ac:dyDescent="0.25">
      <c r="A47" s="1" t="s">
        <v>35</v>
      </c>
      <c r="B47" s="10" t="s">
        <v>29</v>
      </c>
      <c r="C47" s="5">
        <f>SUM(C48:C57)</f>
        <v>894402.19999999984</v>
      </c>
      <c r="D47" s="5">
        <f>SUM(D48:D57)</f>
        <v>462776.1</v>
      </c>
    </row>
    <row r="48" spans="1:4" ht="69.75" customHeight="1" x14ac:dyDescent="0.25">
      <c r="A48" s="1" t="s">
        <v>84</v>
      </c>
      <c r="B48" s="10" t="s">
        <v>85</v>
      </c>
      <c r="C48" s="5">
        <v>402120.8</v>
      </c>
      <c r="D48" s="13">
        <v>176401.1</v>
      </c>
    </row>
    <row r="49" spans="1:4" ht="77.25" customHeight="1" x14ac:dyDescent="0.25">
      <c r="A49" s="1" t="s">
        <v>132</v>
      </c>
      <c r="B49" s="10" t="s">
        <v>133</v>
      </c>
      <c r="C49" s="5">
        <v>14632.3</v>
      </c>
      <c r="D49" s="13">
        <v>3754.2</v>
      </c>
    </row>
    <row r="50" spans="1:4" ht="105" customHeight="1" x14ac:dyDescent="0.25">
      <c r="A50" s="1" t="s">
        <v>86</v>
      </c>
      <c r="B50" s="10" t="s">
        <v>87</v>
      </c>
      <c r="C50" s="14">
        <v>9923.5</v>
      </c>
      <c r="D50" s="12">
        <v>5285</v>
      </c>
    </row>
    <row r="51" spans="1:4" ht="57" customHeight="1" x14ac:dyDescent="0.25">
      <c r="A51" s="1" t="s">
        <v>88</v>
      </c>
      <c r="B51" s="10" t="s">
        <v>89</v>
      </c>
      <c r="C51" s="5">
        <v>526.6</v>
      </c>
      <c r="D51" s="13">
        <v>0</v>
      </c>
    </row>
    <row r="52" spans="1:4" ht="73.5" customHeight="1" x14ac:dyDescent="0.25">
      <c r="A52" s="1" t="s">
        <v>90</v>
      </c>
      <c r="B52" s="10" t="s">
        <v>91</v>
      </c>
      <c r="C52" s="13">
        <v>2484</v>
      </c>
      <c r="D52" s="13">
        <v>0</v>
      </c>
    </row>
    <row r="53" spans="1:4" ht="86.25" customHeight="1" x14ac:dyDescent="0.25">
      <c r="A53" s="1" t="s">
        <v>134</v>
      </c>
      <c r="B53" s="10" t="s">
        <v>135</v>
      </c>
      <c r="C53" s="13">
        <v>369.6</v>
      </c>
      <c r="D53" s="13">
        <v>369.6</v>
      </c>
    </row>
    <row r="54" spans="1:4" ht="58.5" customHeight="1" x14ac:dyDescent="0.25">
      <c r="A54" s="1" t="s">
        <v>136</v>
      </c>
      <c r="B54" s="10" t="s">
        <v>137</v>
      </c>
      <c r="C54" s="13">
        <v>3530.3</v>
      </c>
      <c r="D54" s="13">
        <v>3530.3</v>
      </c>
    </row>
    <row r="55" spans="1:4" ht="72" customHeight="1" x14ac:dyDescent="0.25">
      <c r="A55" s="1" t="s">
        <v>148</v>
      </c>
      <c r="B55" s="10" t="s">
        <v>149</v>
      </c>
      <c r="C55" s="13">
        <v>318.7</v>
      </c>
      <c r="D55" s="13">
        <v>0</v>
      </c>
    </row>
    <row r="56" spans="1:4" ht="70.5" customHeight="1" x14ac:dyDescent="0.25">
      <c r="A56" s="1" t="s">
        <v>138</v>
      </c>
      <c r="B56" s="10" t="s">
        <v>139</v>
      </c>
      <c r="C56" s="13">
        <v>166266.79999999999</v>
      </c>
      <c r="D56" s="13">
        <v>43908.3</v>
      </c>
    </row>
    <row r="57" spans="1:4" ht="39" customHeight="1" x14ac:dyDescent="0.25">
      <c r="A57" s="1" t="s">
        <v>92</v>
      </c>
      <c r="B57" s="10" t="s">
        <v>93</v>
      </c>
      <c r="C57" s="13">
        <v>294229.59999999998</v>
      </c>
      <c r="D57" s="13">
        <v>229527.6</v>
      </c>
    </row>
    <row r="58" spans="1:4" ht="39.75" customHeight="1" x14ac:dyDescent="0.25">
      <c r="A58" s="1" t="s">
        <v>36</v>
      </c>
      <c r="B58" s="10" t="s">
        <v>32</v>
      </c>
      <c r="C58" s="5">
        <f>SUM(C60:C66)</f>
        <v>283510.69999999995</v>
      </c>
      <c r="D58" s="5">
        <f>SUM(D60:D66)</f>
        <v>148883.00000000003</v>
      </c>
    </row>
    <row r="59" spans="1:4" ht="56.25" hidden="1" customHeight="1" x14ac:dyDescent="0.25">
      <c r="A59" s="1" t="s">
        <v>43</v>
      </c>
      <c r="B59" s="10" t="s">
        <v>44</v>
      </c>
      <c r="C59" s="5"/>
      <c r="D59" s="5"/>
    </row>
    <row r="60" spans="1:4" ht="78" customHeight="1" x14ac:dyDescent="0.25">
      <c r="A60" s="1" t="s">
        <v>94</v>
      </c>
      <c r="B60" s="10" t="s">
        <v>95</v>
      </c>
      <c r="C60" s="5">
        <v>261187.9</v>
      </c>
      <c r="D60" s="5">
        <v>136081.20000000001</v>
      </c>
    </row>
    <row r="61" spans="1:4" ht="89.25" customHeight="1" x14ac:dyDescent="0.25">
      <c r="A61" s="1" t="s">
        <v>96</v>
      </c>
      <c r="B61" s="10" t="s">
        <v>97</v>
      </c>
      <c r="C61" s="5">
        <v>943.2</v>
      </c>
      <c r="D61" s="5">
        <v>471.6</v>
      </c>
    </row>
    <row r="62" spans="1:4" ht="106.5" customHeight="1" x14ac:dyDescent="0.25">
      <c r="A62" s="1" t="s">
        <v>98</v>
      </c>
      <c r="B62" s="10" t="s">
        <v>99</v>
      </c>
      <c r="C62" s="5">
        <v>1.9</v>
      </c>
      <c r="D62" s="5">
        <v>0</v>
      </c>
    </row>
    <row r="63" spans="1:4" ht="123.75" customHeight="1" x14ac:dyDescent="0.25">
      <c r="A63" s="1" t="s">
        <v>100</v>
      </c>
      <c r="B63" s="10" t="s">
        <v>101</v>
      </c>
      <c r="C63" s="14">
        <v>1099</v>
      </c>
      <c r="D63" s="5">
        <v>595</v>
      </c>
    </row>
    <row r="64" spans="1:4" ht="186" customHeight="1" x14ac:dyDescent="0.25">
      <c r="A64" s="1" t="s">
        <v>102</v>
      </c>
      <c r="B64" s="10" t="s">
        <v>129</v>
      </c>
      <c r="C64" s="14">
        <v>17567.599999999999</v>
      </c>
      <c r="D64" s="5">
        <v>10795.7</v>
      </c>
    </row>
    <row r="65" spans="1:4" ht="54" customHeight="1" x14ac:dyDescent="0.25">
      <c r="A65" s="1" t="s">
        <v>103</v>
      </c>
      <c r="B65" s="10" t="s">
        <v>104</v>
      </c>
      <c r="C65" s="14">
        <v>2253.5</v>
      </c>
      <c r="D65" s="5">
        <v>939.5</v>
      </c>
    </row>
    <row r="66" spans="1:4" ht="40.5" customHeight="1" x14ac:dyDescent="0.25">
      <c r="A66" s="1" t="s">
        <v>140</v>
      </c>
      <c r="B66" s="10" t="s">
        <v>141</v>
      </c>
      <c r="C66" s="14">
        <v>457.6</v>
      </c>
      <c r="D66" s="5">
        <v>0</v>
      </c>
    </row>
    <row r="67" spans="1:4" ht="17.25" customHeight="1" x14ac:dyDescent="0.25">
      <c r="A67" s="1" t="s">
        <v>37</v>
      </c>
      <c r="B67" s="10" t="s">
        <v>33</v>
      </c>
      <c r="C67" s="5">
        <f>C69</f>
        <v>216.4</v>
      </c>
      <c r="D67" s="5">
        <f>D69+D68</f>
        <v>345.20000000000005</v>
      </c>
    </row>
    <row r="68" spans="1:4" ht="250.5" customHeight="1" x14ac:dyDescent="0.25">
      <c r="A68" s="1" t="s">
        <v>144</v>
      </c>
      <c r="B68" s="10" t="s">
        <v>145</v>
      </c>
      <c r="C68" s="5">
        <v>0</v>
      </c>
      <c r="D68" s="5">
        <v>228.8</v>
      </c>
    </row>
    <row r="69" spans="1:4" ht="57.75" customHeight="1" x14ac:dyDescent="0.25">
      <c r="A69" s="1" t="s">
        <v>105</v>
      </c>
      <c r="B69" s="10" t="s">
        <v>106</v>
      </c>
      <c r="C69" s="14">
        <v>216.4</v>
      </c>
      <c r="D69" s="14">
        <v>116.4</v>
      </c>
    </row>
    <row r="70" spans="1:4" ht="39.75" customHeight="1" x14ac:dyDescent="0.25">
      <c r="A70" s="1" t="s">
        <v>107</v>
      </c>
      <c r="B70" s="10" t="s">
        <v>108</v>
      </c>
      <c r="C70" s="5">
        <f>C71</f>
        <v>0</v>
      </c>
      <c r="D70" s="5">
        <f>D71</f>
        <v>7.2</v>
      </c>
    </row>
    <row r="71" spans="1:4" ht="77.25" customHeight="1" x14ac:dyDescent="0.25">
      <c r="A71" s="1" t="s">
        <v>109</v>
      </c>
      <c r="B71" s="10" t="s">
        <v>110</v>
      </c>
      <c r="C71" s="14">
        <v>0</v>
      </c>
      <c r="D71" s="14">
        <v>7.2</v>
      </c>
    </row>
    <row r="72" spans="1:4" ht="42.75" customHeight="1" x14ac:dyDescent="0.25">
      <c r="A72" s="1" t="s">
        <v>39</v>
      </c>
      <c r="B72" s="10" t="s">
        <v>40</v>
      </c>
      <c r="C72" s="5">
        <f>C74+C73+C75</f>
        <v>565.79999999999995</v>
      </c>
      <c r="D72" s="5">
        <f>D74+D73+D75</f>
        <v>125.8</v>
      </c>
    </row>
    <row r="73" spans="1:4" ht="43.5" hidden="1" customHeight="1" x14ac:dyDescent="0.25">
      <c r="A73" s="1" t="s">
        <v>117</v>
      </c>
      <c r="B73" s="10" t="s">
        <v>118</v>
      </c>
      <c r="C73" s="5">
        <v>0</v>
      </c>
      <c r="D73" s="5">
        <v>0</v>
      </c>
    </row>
    <row r="74" spans="1:4" ht="70.5" customHeight="1" x14ac:dyDescent="0.25">
      <c r="A74" s="1" t="s">
        <v>111</v>
      </c>
      <c r="B74" s="10" t="s">
        <v>112</v>
      </c>
      <c r="C74" s="5">
        <v>565.79999999999995</v>
      </c>
      <c r="D74" s="5">
        <v>125.8</v>
      </c>
    </row>
    <row r="75" spans="1:4" ht="44.25" hidden="1" customHeight="1" x14ac:dyDescent="0.25">
      <c r="A75" s="11" t="s">
        <v>119</v>
      </c>
      <c r="B75" s="10" t="s">
        <v>120</v>
      </c>
      <c r="C75" s="5">
        <v>0</v>
      </c>
      <c r="D75" s="5">
        <v>0</v>
      </c>
    </row>
    <row r="76" spans="1:4" ht="54" hidden="1" customHeight="1" x14ac:dyDescent="0.25">
      <c r="A76" s="11" t="s">
        <v>127</v>
      </c>
      <c r="B76" s="10" t="s">
        <v>128</v>
      </c>
      <c r="C76" s="14">
        <v>0</v>
      </c>
      <c r="D76" s="5">
        <v>0</v>
      </c>
    </row>
    <row r="77" spans="1:4" ht="126.75" customHeight="1" x14ac:dyDescent="0.25">
      <c r="A77" s="7" t="s">
        <v>50</v>
      </c>
      <c r="B77" s="7" t="s">
        <v>49</v>
      </c>
      <c r="C77" s="14">
        <v>0</v>
      </c>
      <c r="D77" s="5">
        <v>703.8</v>
      </c>
    </row>
    <row r="78" spans="1:4" ht="67.5" customHeight="1" x14ac:dyDescent="0.25">
      <c r="A78" s="19" t="s">
        <v>52</v>
      </c>
      <c r="B78" s="20" t="s">
        <v>51</v>
      </c>
      <c r="C78" s="14">
        <v>0</v>
      </c>
      <c r="D78" s="5">
        <v>-808</v>
      </c>
    </row>
    <row r="79" spans="1:4" ht="20.25" hidden="1" customHeight="1" x14ac:dyDescent="0.25">
      <c r="A79" s="1" t="s">
        <v>39</v>
      </c>
      <c r="B79" s="7" t="s">
        <v>40</v>
      </c>
      <c r="C79" s="5">
        <f>C80</f>
        <v>0</v>
      </c>
      <c r="D79" s="5">
        <f>D80</f>
        <v>0</v>
      </c>
    </row>
    <row r="80" spans="1:4" ht="34.5" hidden="1" customHeight="1" x14ac:dyDescent="0.25">
      <c r="A80" s="1" t="s">
        <v>41</v>
      </c>
      <c r="B80" s="7" t="s">
        <v>42</v>
      </c>
      <c r="C80" s="5"/>
      <c r="D80" s="5"/>
    </row>
    <row r="81" spans="1:4" ht="15.75" customHeight="1" x14ac:dyDescent="0.25">
      <c r="A81" s="3"/>
      <c r="B81" s="6" t="s">
        <v>30</v>
      </c>
      <c r="C81" s="4">
        <f>C7+C43</f>
        <v>1609291.4999999998</v>
      </c>
      <c r="D81" s="4">
        <f>D7+D43</f>
        <v>839711.2</v>
      </c>
    </row>
    <row r="82" spans="1:4" ht="15.75" customHeight="1" x14ac:dyDescent="0.25">
      <c r="D82" s="21" t="s">
        <v>38</v>
      </c>
    </row>
  </sheetData>
  <mergeCells count="3">
    <mergeCell ref="A3:D3"/>
    <mergeCell ref="A4:D4"/>
    <mergeCell ref="B1:D2"/>
  </mergeCells>
  <pageMargins left="0.70866141732283472" right="0.31496062992125984" top="0.82677165354330717" bottom="0.59055118110236227" header="0.31496062992125984" footer="0.31496062992125984"/>
  <pageSetup paperSize="9" scale="90" fitToHeight="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Dohod</dc:creator>
  <cp:lastModifiedBy>Елена</cp:lastModifiedBy>
  <cp:lastPrinted>2025-07-16T10:26:49Z</cp:lastPrinted>
  <dcterms:created xsi:type="dcterms:W3CDTF">2016-11-10T12:32:24Z</dcterms:created>
  <dcterms:modified xsi:type="dcterms:W3CDTF">2025-07-16T11:12:09Z</dcterms:modified>
</cp:coreProperties>
</file>