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6 год\1 кв. 2026 г\"/>
    </mc:Choice>
  </mc:AlternateContent>
  <xr:revisionPtr revIDLastSave="0" documentId="13_ncr:1_{C2B118C2-4B56-480C-927D-3706ED165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22" i="1"/>
  <c r="D22" i="1"/>
  <c r="D17" i="1"/>
  <c r="D12" i="1"/>
  <c r="E62" i="1"/>
  <c r="E60" i="1"/>
  <c r="E58" i="1"/>
  <c r="E39" i="1"/>
  <c r="D58" i="1"/>
  <c r="D39" i="1"/>
  <c r="D9" i="1"/>
  <c r="D62" i="1"/>
  <c r="D60" i="1"/>
  <c r="D36" i="1"/>
  <c r="D27" i="1"/>
  <c r="E36" i="1"/>
  <c r="E27" i="1"/>
  <c r="E9" i="1"/>
  <c r="E49" i="1" l="1"/>
  <c r="E41" i="1"/>
  <c r="E17" i="1"/>
  <c r="E12" i="1"/>
  <c r="D49" i="1"/>
  <c r="D41" i="1"/>
  <c r="D38" i="1" l="1"/>
  <c r="E38" i="1"/>
  <c r="E7" i="1"/>
  <c r="D7" i="1"/>
  <c r="E65" i="1" l="1"/>
  <c r="D65" i="1"/>
</calcChain>
</file>

<file path=xl/sharedStrings.xml><?xml version="1.0" encoding="utf-8"?>
<sst xmlns="http://schemas.openxmlformats.org/spreadsheetml/2006/main" count="124" uniqueCount="124">
  <si>
    <t>2 19 60 010 14 0000 150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</si>
  <si>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</si>
  <si>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ИТОГО  </t>
  </si>
  <si>
    <t>1 03 00 000 00 0000 000</t>
  </si>
  <si>
    <t>НАЛОГИ НА ТОВАРЫ (РАБОТЫ, УСЛУГИ), РЕАЛИЗУЕМЫЕ НА ТЕРРИТОРИИ РОССИЙСКОЙ ФЕДЕРАЦИИ</t>
  </si>
  <si>
    <t>1 13 02 994 14 0000 130</t>
  </si>
  <si>
    <t>Прочие доходы от компенсации затрат бюджетов муниципальных округов</t>
  </si>
  <si>
    <t>1 03 02 000 01 0000 110</t>
  </si>
  <si>
    <t>Акцизы по подакцизным товарам (продукции), производимым на территории Российской Федерации</t>
  </si>
  <si>
    <t>1 14 00 000 00 0000 000</t>
  </si>
  <si>
    <t>ДОХОДЫ ОТ ПРОДАЖИ МАТЕРИАЛЬНЫХ И НЕМАТЕРИАЛЬНЫХ АКТИВОВ</t>
  </si>
  <si>
    <t>1 14 02 043 14 0000 410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</si>
  <si>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</si>
  <si>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</si>
  <si>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</si>
  <si>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1 17 00 000 00 0000 000</t>
  </si>
  <si>
    <t>ПРОЧИЕ НЕНАЛОГОВЫЕ ДОХОДЫ</t>
  </si>
  <si>
    <t>1 14 06 024 14 0000 430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</si>
  <si>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</si>
  <si>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1 03 03 000 01 0000 110</t>
  </si>
  <si>
    <t>Туристический налог</t>
  </si>
  <si>
    <t>1 17 01 040 14 0000 180</t>
  </si>
  <si>
    <t>Невыясненные поступления, зачисляемые в бюджеты муниципальных округов</t>
  </si>
  <si>
    <t>1 05 00 000 00 0000 000</t>
  </si>
  <si>
    <t>НАЛОГИ НА СОВОКУПНЫЙ ДОХОД</t>
  </si>
  <si>
    <t>2 00 00 000 00 0000 000</t>
  </si>
  <si>
    <t>БЕЗВОЗМЕЗДНЫЕ ПОСТУПЛЕНИЯ</t>
  </si>
  <si>
    <t>1 14 06 312 14 0000 430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</si>
  <si>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</si>
  <si>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1 16 00 000 00 0000 000</t>
  </si>
  <si>
    <t>ШТРАФЫ, САНКЦИИ, ВОЗМЕЩЕНИЕ УЩЕРБА</t>
  </si>
  <si>
    <t>1 05 01 010 01 0000 110</t>
  </si>
  <si>
    <t>Налог, взимаемый с налогоплательщиков, выбравших в качестве объекта налогообложения доходы</t>
  </si>
  <si>
    <t>2 02 10 000 00 0000 150</t>
  </si>
  <si>
    <t>Дотации бюджетам бюджетной системы Российской Федерации</t>
  </si>
  <si>
    <t>2 02 15 009 14 0000 150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</si>
  <si>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</si>
  <si>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2 02 20 000 00 0000 150</t>
  </si>
  <si>
    <t>Субсидии бюджетам бюджетной системы Российской Федерации (межбюджетные субсидии)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</si>
  <si>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</si>
  <si>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</si>
  <si>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</si>
  <si>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</si>
  <si>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2 02 25 116 14 0000 150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</si>
  <si>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</si>
  <si>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1 05 03 000 01 0000 110</t>
  </si>
  <si>
    <t>Единый сельскохозяйственный налог</t>
  </si>
  <si>
    <t>2 02 25 304 14 0000 150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</si>
  <si>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</si>
  <si>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1 05 04 000 02 0000 110</t>
  </si>
  <si>
    <t>Налог, взимаемый в связи с применением патентной системы налогообложения</t>
  </si>
  <si>
    <t>2 02 25 497 14 0000 150</t>
  </si>
  <si>
    <t>Субсидии бюджетам муниципальных округов на реализацию мероприятий по обеспечению жильем молодых семей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</si>
  <si>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</si>
  <si>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</si>
  <si>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1 06 00 000 00 0000 000</t>
  </si>
  <si>
    <t>НАЛОГИ НА ИМУЩЕСТВО</t>
  </si>
  <si>
    <t>2 02 25 599 14 0000 150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</si>
  <si>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</si>
  <si>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1 06 01 020 14 0000 110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</si>
  <si>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</si>
  <si>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2 02 29 999 14 0000 150</t>
  </si>
  <si>
    <t>Прочие субсидии бюджетам муниципальных округов</t>
  </si>
  <si>
    <t>2 02 30 000 00 0000 150</t>
  </si>
  <si>
    <t>Субвенции бюджетам бюджетной системы Российской Федерации</t>
  </si>
  <si>
    <t>1 06 06 032 14 0000 110</t>
  </si>
  <si>
    <t>Земельный налог с организаций, обладающих земельным участком, расположенным в границах муниципальных округов</t>
  </si>
  <si>
    <t>2 02 30 024 14 0000 150</t>
  </si>
  <si>
    <t>Субвенции бюджетам муниципальных округов на выполнение передаваемых полномочий субъектов Российской Федерации</t>
  </si>
  <si>
    <t>1 00 00 000 00 0000 000</t>
  </si>
  <si>
    <t>НАЛОГОВЫЕ И НЕНАЛОГОВЫЕ ДОХОДЫ</t>
  </si>
  <si>
    <t>2 02 35 050 14 0000 150</t>
  </si>
  <si>
    <t>Субвенции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</si>
  <si>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1 06 06 042 14 0000 110</t>
  </si>
  <si>
    <t>Земельный налог с физических лиц, обладающих земельным участком, расположенным в границах муниципальных округов</t>
  </si>
  <si>
    <t>1 01 02 000 01 0000 110</t>
  </si>
  <si>
    <t>Налог на доходы физических лиц</t>
  </si>
  <si>
    <t>2 02 35 118 14 0000 150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</si>
  <si>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</si>
  <si>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1 08 00 000 00 0000 000</t>
  </si>
  <si>
    <t>ГОСУДАРСТВЕННАЯ ПОШЛИНА</t>
  </si>
  <si>
    <t>2 02 35 120 14 0000 150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</si>
  <si>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</si>
  <si>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2 02 35 179 14 0000 150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</si>
  <si>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</si>
  <si>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2 02 35 303 14 0000 150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</si>
  <si>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</si>
  <si>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2 02 36 900 14 0000 150</t>
  </si>
  <si>
    <t>Единая субвенция бюджетам муниципальных округов из бюджета субъекта Российской Федерации</t>
  </si>
  <si>
    <t>2 02 39 999 14 0000 150</t>
  </si>
  <si>
    <t>Прочие субвенции бюджетам муниципальных округов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</si>
  <si>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</si>
  <si>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</si>
  <si>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2 07 00 000 00 0000 000</t>
  </si>
  <si>
    <t>ПРОЧИЕ БЕЗВОЗМЕЗДНЫЕ ПОСТУПЛЕНИЯ</t>
  </si>
  <si>
    <t>Прочие безвозмездные поступления в бюджеты муниципальных округов</t>
  </si>
  <si>
    <t>1 11 05 012 14 0000 120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</si>
  <si>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</si>
  <si>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2 07 04 050 14 0000 150</t>
  </si>
  <si>
    <t>1 11 05 024 14 0000 120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</si>
  <si>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</si>
  <si>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</si>
  <si>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</si>
  <si>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1 11 05 074 14 0000 120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</si>
  <si>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</si>
  <si>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1 11 09 044 14 0000 120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</si>
  <si>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</si>
  <si>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</si>
  <si>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</si>
  <si>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1 13 00 000 00 0000 000</t>
  </si>
  <si>
    <t>ДОХОДЫ ОТ ОКАЗАНИЯ ПЛАТНЫХ УСЛУГ И КОМПЕНСАЦИИ ЗАТРАТ ГОСУДАРСТВА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</si>
  <si>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</si>
  <si>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</si>
  <si>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2 19 25 304 14 0000 150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</si>
  <si>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</si>
  <si>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1 13 01 994 14 0000 130</t>
  </si>
  <si>
    <t>Прочие доходы от оказания платных услуг (работ) получателями средств бюджетов муниципальных округов</t>
  </si>
  <si>
    <t>Код бюджетной классификации Российской Федерации</t>
  </si>
  <si>
    <t>Наименование доходов</t>
  </si>
  <si>
    <t>Утверждено в бюджете</t>
  </si>
  <si>
    <t>Фактически исполнено по состоянию на 01.04.2026 г.</t>
  </si>
  <si>
    <t>(тыс. рублей)</t>
  </si>
  <si>
    <t>ИСПОЛНЕНИЕ ПО ДОХОДАМ БЮДЖЕТА КАДУЙСКОГО МУНИЦИПАЛЬНОГО ОКРУГА ПО СОСТОЯНИЮ НА 01.04.2026 ГОДА</t>
  </si>
  <si>
    <t>Приложение 1
к постановлению Администрации Кадуйского муниципального округа Вологодской области
от 07 мая 2026 г. №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</si>
</sst>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3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zoomScale="130" zoomScaleNormal="130" workbookViewId="0">
      <selection activeCell="G7" sqref="G7"/>
    </sheetView>
  </sheetViews>
  <sheetFormatPr defaultRowHeight="15" x14ac:dyDescent="0.25"/>
  <cols>
    <col min="1" max="1" width="0.85546875" customWidth="1"/>
    <col min="2" max="2" width="19.7109375" customWidth="1"/>
    <col min="3" max="3" width="34.140625" customWidth="1"/>
    <col min="4" max="4" width="14.42578125" customWidth="1"/>
    <col min="5" max="5" width="15.7109375" customWidth="1"/>
    <col min="6" max="7" width="10.7109375" customWidth="1"/>
  </cols>
  <sheetData>
    <row r="1" spans="1:5" ht="72.75" customHeight="1" x14ac:dyDescent="0.25">
      <c r="C1" s="4"/>
      <c r="D1" s="20" t="s">
        <v>123</v>
      </c>
      <c r="E1" s="21"/>
    </row>
    <row r="2" spans="1:5" ht="29.25" customHeight="1" x14ac:dyDescent="0.25">
      <c r="A2" s="25" t="s">
        <v>122</v>
      </c>
      <c r="B2" s="26"/>
      <c r="C2" s="26"/>
      <c r="D2" s="26"/>
      <c r="E2" s="26"/>
    </row>
    <row r="3" spans="1:5" ht="12.75" customHeight="1" x14ac:dyDescent="0.25">
      <c r="A3" s="1"/>
      <c r="B3" s="1"/>
      <c r="C3" s="1"/>
      <c r="D3" s="2"/>
      <c r="E3" s="3" t="s">
        <v>121</v>
      </c>
    </row>
    <row r="4" spans="1:5" ht="15" customHeight="1" x14ac:dyDescent="0.25">
      <c r="B4" s="27" t="s">
        <v>117</v>
      </c>
      <c r="C4" s="27" t="s">
        <v>118</v>
      </c>
      <c r="D4" s="23" t="s">
        <v>119</v>
      </c>
      <c r="E4" s="23" t="s">
        <v>120</v>
      </c>
    </row>
    <row r="5" spans="1:5" ht="36" customHeight="1" x14ac:dyDescent="0.25">
      <c r="B5" s="27"/>
      <c r="C5" s="27"/>
      <c r="D5" s="24"/>
      <c r="E5" s="28"/>
    </row>
    <row r="6" spans="1:5" ht="11.25" customHeight="1" x14ac:dyDescent="0.25">
      <c r="B6" s="6">
        <v>1</v>
      </c>
      <c r="C6" s="6">
        <v>2</v>
      </c>
      <c r="D6" s="6">
        <v>3</v>
      </c>
      <c r="E6" s="6">
        <v>4</v>
      </c>
    </row>
    <row r="7" spans="1:5" ht="23.25" customHeight="1" x14ac:dyDescent="0.25">
      <c r="B7" s="7" t="s">
        <v>69</v>
      </c>
      <c r="C7" s="8" t="s">
        <v>70</v>
      </c>
      <c r="D7" s="9">
        <f>D8+D9+D12+D17+D21+D22+D27+D30+D35+D36</f>
        <v>333497</v>
      </c>
      <c r="E7" s="9">
        <f>E8+E9+E12+E17+E21+E22+E27+E30+E35+E36</f>
        <v>73894.5</v>
      </c>
    </row>
    <row r="8" spans="1:5" s="5" customFormat="1" ht="15" customHeight="1" x14ac:dyDescent="0.25">
      <c r="B8" s="10" t="s">
        <v>75</v>
      </c>
      <c r="C8" s="11" t="s">
        <v>76</v>
      </c>
      <c r="D8" s="12">
        <v>226153</v>
      </c>
      <c r="E8" s="12">
        <v>53334.2</v>
      </c>
    </row>
    <row r="9" spans="1:5" s="5" customFormat="1" ht="45.75" customHeight="1" x14ac:dyDescent="0.25">
      <c r="B9" s="10" t="s">
        <v>3</v>
      </c>
      <c r="C9" s="11" t="s">
        <v>4</v>
      </c>
      <c r="D9" s="12">
        <f>D10+D11</f>
        <v>33739</v>
      </c>
      <c r="E9" s="12">
        <f>E10+E11</f>
        <v>8625.9000000000015</v>
      </c>
    </row>
    <row r="10" spans="1:5" s="5" customFormat="1" ht="34.5" customHeight="1" x14ac:dyDescent="0.25">
      <c r="B10" s="10" t="s">
        <v>7</v>
      </c>
      <c r="C10" s="11" t="s">
        <v>8</v>
      </c>
      <c r="D10" s="12">
        <v>27784</v>
      </c>
      <c r="E10" s="16">
        <v>6243.1</v>
      </c>
    </row>
    <row r="11" spans="1:5" s="5" customFormat="1" ht="15" customHeight="1" x14ac:dyDescent="0.25">
      <c r="B11" s="10" t="s">
        <v>19</v>
      </c>
      <c r="C11" s="11" t="s">
        <v>20</v>
      </c>
      <c r="D11" s="12">
        <v>5955</v>
      </c>
      <c r="E11" s="12">
        <v>2382.8000000000002</v>
      </c>
    </row>
    <row r="12" spans="1:5" s="5" customFormat="1" ht="15" customHeight="1" x14ac:dyDescent="0.25">
      <c r="B12" s="10" t="s">
        <v>23</v>
      </c>
      <c r="C12" s="11" t="s">
        <v>24</v>
      </c>
      <c r="D12" s="12">
        <f>D13+D14+D15+D16</f>
        <v>34615</v>
      </c>
      <c r="E12" s="12">
        <f>E13+E14+E15+E16</f>
        <v>1050.8000000000002</v>
      </c>
    </row>
    <row r="13" spans="1:5" ht="39.75" customHeight="1" x14ac:dyDescent="0.25">
      <c r="B13" s="13" t="s">
        <v>31</v>
      </c>
      <c r="C13" s="14" t="s">
        <v>32</v>
      </c>
      <c r="D13" s="15">
        <v>23720</v>
      </c>
      <c r="E13" s="15">
        <v>1199.7</v>
      </c>
    </row>
    <row r="14" spans="1:5" ht="50.25" customHeight="1" x14ac:dyDescent="0.25">
      <c r="B14" s="13" t="s">
        <v>39</v>
      </c>
      <c r="C14" s="14" t="s">
        <v>40</v>
      </c>
      <c r="D14" s="15">
        <v>8258</v>
      </c>
      <c r="E14" s="15">
        <v>442</v>
      </c>
    </row>
    <row r="15" spans="1:5" s="5" customFormat="1" ht="15" customHeight="1" x14ac:dyDescent="0.25">
      <c r="B15" s="10" t="s">
        <v>45</v>
      </c>
      <c r="C15" s="11" t="s">
        <v>46</v>
      </c>
      <c r="D15" s="12">
        <v>2021</v>
      </c>
      <c r="E15" s="12">
        <v>-650.79999999999995</v>
      </c>
    </row>
    <row r="16" spans="1:5" s="5" customFormat="1" ht="30.75" customHeight="1" x14ac:dyDescent="0.25">
      <c r="B16" s="10" t="s">
        <v>49</v>
      </c>
      <c r="C16" s="11" t="s">
        <v>50</v>
      </c>
      <c r="D16" s="12">
        <v>616</v>
      </c>
      <c r="E16" s="12">
        <v>59.9</v>
      </c>
    </row>
    <row r="17" spans="2:5" s="5" customFormat="1" ht="15" customHeight="1" x14ac:dyDescent="0.25">
      <c r="B17" s="10" t="s">
        <v>55</v>
      </c>
      <c r="C17" s="11" t="s">
        <v>56</v>
      </c>
      <c r="D17" s="12">
        <f>D18+D19+D20</f>
        <v>15518</v>
      </c>
      <c r="E17" s="12">
        <f>E18+E19+E20</f>
        <v>1109.5999999999999</v>
      </c>
    </row>
    <row r="18" spans="2:5" ht="51.75" customHeight="1" x14ac:dyDescent="0.25">
      <c r="B18" s="13" t="s">
        <v>59</v>
      </c>
      <c r="C18" s="14" t="s">
        <v>60</v>
      </c>
      <c r="D18" s="15">
        <v>10078</v>
      </c>
      <c r="E18" s="15">
        <v>476.4</v>
      </c>
    </row>
    <row r="19" spans="2:5" ht="51.75" customHeight="1" x14ac:dyDescent="0.25">
      <c r="B19" s="13" t="s">
        <v>65</v>
      </c>
      <c r="C19" s="14" t="s">
        <v>66</v>
      </c>
      <c r="D19" s="15">
        <v>2235</v>
      </c>
      <c r="E19" s="15">
        <v>457</v>
      </c>
    </row>
    <row r="20" spans="2:5" ht="45.75" customHeight="1" x14ac:dyDescent="0.25">
      <c r="B20" s="13" t="s">
        <v>73</v>
      </c>
      <c r="C20" s="14" t="s">
        <v>74</v>
      </c>
      <c r="D20" s="15">
        <v>3205</v>
      </c>
      <c r="E20" s="15">
        <v>176.2</v>
      </c>
    </row>
    <row r="21" spans="2:5" s="5" customFormat="1" ht="15" customHeight="1" x14ac:dyDescent="0.25">
      <c r="B21" s="10" t="s">
        <v>79</v>
      </c>
      <c r="C21" s="11" t="s">
        <v>80</v>
      </c>
      <c r="D21" s="12">
        <v>6107</v>
      </c>
      <c r="E21" s="12">
        <v>1707</v>
      </c>
    </row>
    <row r="22" spans="2:5" s="5" customFormat="1" ht="45.75" customHeight="1" x14ac:dyDescent="0.25">
      <c r="B22" s="10" t="s">
        <v>91</v>
      </c>
      <c r="C22" s="11" t="s">
        <v>92</v>
      </c>
      <c r="D22" s="12">
        <f>SUM(D23:D26)</f>
        <v>9424</v>
      </c>
      <c r="E22" s="12">
        <f>SUM(E23:E26)</f>
        <v>2477.1</v>
      </c>
    </row>
    <row r="23" spans="2:5" ht="87" customHeight="1" x14ac:dyDescent="0.25">
      <c r="B23" s="13" t="s">
        <v>96</v>
      </c>
      <c r="C23" s="14" t="s">
        <v>97</v>
      </c>
      <c r="D23" s="15">
        <v>6950</v>
      </c>
      <c r="E23" s="15">
        <v>1783.3</v>
      </c>
    </row>
    <row r="24" spans="2:5" ht="83.25" customHeight="1" x14ac:dyDescent="0.25">
      <c r="B24" s="13" t="s">
        <v>99</v>
      </c>
      <c r="C24" s="14" t="s">
        <v>100</v>
      </c>
      <c r="D24" s="15">
        <v>8</v>
      </c>
      <c r="E24" s="15">
        <v>0.8</v>
      </c>
    </row>
    <row r="25" spans="2:5" ht="45.75" customHeight="1" x14ac:dyDescent="0.25">
      <c r="B25" s="13" t="s">
        <v>103</v>
      </c>
      <c r="C25" s="14" t="s">
        <v>104</v>
      </c>
      <c r="D25" s="15">
        <v>1211</v>
      </c>
      <c r="E25" s="15">
        <v>396.7</v>
      </c>
    </row>
    <row r="26" spans="2:5" ht="90.75" customHeight="1" x14ac:dyDescent="0.25">
      <c r="B26" s="13" t="s">
        <v>105</v>
      </c>
      <c r="C26" s="14" t="s">
        <v>106</v>
      </c>
      <c r="D26" s="15">
        <v>1255</v>
      </c>
      <c r="E26" s="15">
        <v>296.3</v>
      </c>
    </row>
    <row r="27" spans="2:5" s="5" customFormat="1" ht="33" customHeight="1" x14ac:dyDescent="0.25">
      <c r="B27" s="10" t="s">
        <v>109</v>
      </c>
      <c r="C27" s="11" t="s">
        <v>110</v>
      </c>
      <c r="D27" s="12">
        <f>SUM(D28:D29)</f>
        <v>2459</v>
      </c>
      <c r="E27" s="12">
        <f>SUM(E28:E29)</f>
        <v>3399.9</v>
      </c>
    </row>
    <row r="28" spans="2:5" ht="34.5" customHeight="1" x14ac:dyDescent="0.25">
      <c r="B28" s="13" t="s">
        <v>115</v>
      </c>
      <c r="C28" s="14" t="s">
        <v>116</v>
      </c>
      <c r="D28" s="15">
        <v>2459</v>
      </c>
      <c r="E28" s="15">
        <v>0</v>
      </c>
    </row>
    <row r="29" spans="2:5" ht="23.25" customHeight="1" x14ac:dyDescent="0.25">
      <c r="B29" s="13" t="s">
        <v>5</v>
      </c>
      <c r="C29" s="14" t="s">
        <v>6</v>
      </c>
      <c r="D29" s="15">
        <v>0</v>
      </c>
      <c r="E29" s="15">
        <v>3399.9</v>
      </c>
    </row>
    <row r="30" spans="2:5" s="5" customFormat="1" ht="27.75" customHeight="1" x14ac:dyDescent="0.25">
      <c r="B30" s="10" t="s">
        <v>9</v>
      </c>
      <c r="C30" s="11" t="s">
        <v>10</v>
      </c>
      <c r="D30" s="12">
        <f>SUM(D31:D34)</f>
        <v>4484</v>
      </c>
      <c r="E30" s="12">
        <f>SUM(E31:E34)</f>
        <v>962.8</v>
      </c>
    </row>
    <row r="31" spans="2:5" ht="96" customHeight="1" x14ac:dyDescent="0.25">
      <c r="B31" s="13" t="s">
        <v>11</v>
      </c>
      <c r="C31" s="14" t="s">
        <v>12</v>
      </c>
      <c r="D31" s="15">
        <v>4</v>
      </c>
      <c r="E31" s="15">
        <v>50</v>
      </c>
    </row>
    <row r="32" spans="2:5" ht="47.25" customHeight="1" x14ac:dyDescent="0.25">
      <c r="B32" s="13" t="s">
        <v>13</v>
      </c>
      <c r="C32" s="14" t="s">
        <v>14</v>
      </c>
      <c r="D32" s="15">
        <v>3400</v>
      </c>
      <c r="E32" s="15">
        <v>679.7</v>
      </c>
    </row>
    <row r="33" spans="2:5" ht="60" customHeight="1" x14ac:dyDescent="0.25">
      <c r="B33" s="13" t="s">
        <v>17</v>
      </c>
      <c r="C33" s="14" t="s">
        <v>18</v>
      </c>
      <c r="D33" s="15">
        <v>1000</v>
      </c>
      <c r="E33" s="15">
        <v>37.4</v>
      </c>
    </row>
    <row r="34" spans="2:5" ht="96.75" customHeight="1" x14ac:dyDescent="0.25">
      <c r="B34" s="13" t="s">
        <v>27</v>
      </c>
      <c r="C34" s="14" t="s">
        <v>28</v>
      </c>
      <c r="D34" s="15">
        <v>80</v>
      </c>
      <c r="E34" s="15">
        <v>195.7</v>
      </c>
    </row>
    <row r="35" spans="2:5" s="5" customFormat="1" ht="18" customHeight="1" x14ac:dyDescent="0.25">
      <c r="B35" s="10" t="s">
        <v>29</v>
      </c>
      <c r="C35" s="11" t="s">
        <v>30</v>
      </c>
      <c r="D35" s="12">
        <v>998</v>
      </c>
      <c r="E35" s="12">
        <v>1199.9000000000001</v>
      </c>
    </row>
    <row r="36" spans="2:5" s="5" customFormat="1" ht="15" customHeight="1" x14ac:dyDescent="0.25">
      <c r="B36" s="10" t="s">
        <v>15</v>
      </c>
      <c r="C36" s="11" t="s">
        <v>16</v>
      </c>
      <c r="D36" s="12">
        <f>D37</f>
        <v>0</v>
      </c>
      <c r="E36" s="12">
        <f>E37</f>
        <v>27.3</v>
      </c>
    </row>
    <row r="37" spans="2:5" s="5" customFormat="1" ht="27" customHeight="1" x14ac:dyDescent="0.25">
      <c r="B37" s="10" t="s">
        <v>21</v>
      </c>
      <c r="C37" s="11" t="s">
        <v>22</v>
      </c>
      <c r="D37" s="12">
        <v>0</v>
      </c>
      <c r="E37" s="12">
        <v>27.3</v>
      </c>
    </row>
    <row r="38" spans="2:5" ht="15" customHeight="1" x14ac:dyDescent="0.25">
      <c r="B38" s="7" t="s">
        <v>25</v>
      </c>
      <c r="C38" s="8" t="s">
        <v>26</v>
      </c>
      <c r="D38" s="19">
        <f>D39+D41+D49+D58+D60+D62</f>
        <v>1549345.6</v>
      </c>
      <c r="E38" s="9">
        <f>E39+E41+E49+E58+E60+E62</f>
        <v>161820.00000000003</v>
      </c>
    </row>
    <row r="39" spans="2:5" s="5" customFormat="1" ht="23.25" customHeight="1" x14ac:dyDescent="0.25">
      <c r="B39" s="10" t="s">
        <v>33</v>
      </c>
      <c r="C39" s="11" t="s">
        <v>34</v>
      </c>
      <c r="D39" s="12">
        <f>D40</f>
        <v>94334.2</v>
      </c>
      <c r="E39" s="12">
        <f>E40</f>
        <v>23743.200000000001</v>
      </c>
    </row>
    <row r="40" spans="2:5" ht="57" customHeight="1" x14ac:dyDescent="0.25">
      <c r="B40" s="13" t="s">
        <v>35</v>
      </c>
      <c r="C40" s="14" t="s">
        <v>36</v>
      </c>
      <c r="D40" s="15">
        <v>94334.2</v>
      </c>
      <c r="E40" s="15">
        <v>23743.200000000001</v>
      </c>
    </row>
    <row r="41" spans="2:5" s="5" customFormat="1" ht="34.5" customHeight="1" x14ac:dyDescent="0.25">
      <c r="B41" s="10" t="s">
        <v>37</v>
      </c>
      <c r="C41" s="11" t="s">
        <v>38</v>
      </c>
      <c r="D41" s="18">
        <f>SUM(D42:D48)</f>
        <v>1156772.6000000001</v>
      </c>
      <c r="E41" s="12">
        <f>SUM(E42:E48)</f>
        <v>68212.400000000009</v>
      </c>
    </row>
    <row r="42" spans="2:5" ht="45.75" customHeight="1" x14ac:dyDescent="0.25">
      <c r="B42" s="13" t="s">
        <v>41</v>
      </c>
      <c r="C42" s="14" t="s">
        <v>42</v>
      </c>
      <c r="D42" s="15">
        <v>933335.5</v>
      </c>
      <c r="E42" s="15">
        <v>60402.3</v>
      </c>
    </row>
    <row r="43" spans="2:5" ht="57" customHeight="1" x14ac:dyDescent="0.25">
      <c r="B43" s="13" t="s">
        <v>43</v>
      </c>
      <c r="C43" s="14" t="s">
        <v>44</v>
      </c>
      <c r="D43" s="15">
        <v>28136.400000000001</v>
      </c>
      <c r="E43" s="15">
        <v>0</v>
      </c>
    </row>
    <row r="44" spans="2:5" ht="79.5" customHeight="1" x14ac:dyDescent="0.25">
      <c r="B44" s="13" t="s">
        <v>47</v>
      </c>
      <c r="C44" s="14" t="s">
        <v>48</v>
      </c>
      <c r="D44" s="15">
        <v>10580.6</v>
      </c>
      <c r="E44" s="15">
        <v>3259.9</v>
      </c>
    </row>
    <row r="45" spans="2:5" ht="34.5" customHeight="1" x14ac:dyDescent="0.25">
      <c r="B45" s="13" t="s">
        <v>51</v>
      </c>
      <c r="C45" s="14" t="s">
        <v>52</v>
      </c>
      <c r="D45" s="15">
        <v>1592</v>
      </c>
      <c r="E45" s="15">
        <v>0</v>
      </c>
    </row>
    <row r="46" spans="2:5" ht="45.75" customHeight="1" x14ac:dyDescent="0.25">
      <c r="B46" s="13" t="s">
        <v>53</v>
      </c>
      <c r="C46" s="14" t="s">
        <v>54</v>
      </c>
      <c r="D46" s="15">
        <v>2376.6999999999998</v>
      </c>
      <c r="E46" s="15">
        <v>0</v>
      </c>
    </row>
    <row r="47" spans="2:5" ht="45.75" customHeight="1" x14ac:dyDescent="0.25">
      <c r="B47" s="13" t="s">
        <v>57</v>
      </c>
      <c r="C47" s="14" t="s">
        <v>58</v>
      </c>
      <c r="D47" s="15">
        <v>61.8</v>
      </c>
      <c r="E47" s="15">
        <v>0</v>
      </c>
    </row>
    <row r="48" spans="2:5" ht="23.25" customHeight="1" x14ac:dyDescent="0.25">
      <c r="B48" s="13" t="s">
        <v>61</v>
      </c>
      <c r="C48" s="14" t="s">
        <v>62</v>
      </c>
      <c r="D48" s="15">
        <v>180689.6</v>
      </c>
      <c r="E48" s="15">
        <v>4550.2</v>
      </c>
    </row>
    <row r="49" spans="2:5" s="5" customFormat="1" ht="23.25" customHeight="1" x14ac:dyDescent="0.25">
      <c r="B49" s="10" t="s">
        <v>63</v>
      </c>
      <c r="C49" s="11" t="s">
        <v>64</v>
      </c>
      <c r="D49" s="12">
        <f>SUM(D50:D57)</f>
        <v>298238.79999999993</v>
      </c>
      <c r="E49" s="12">
        <f>SUM(E50:E57)</f>
        <v>69712.100000000006</v>
      </c>
    </row>
    <row r="50" spans="2:5" ht="45.75" customHeight="1" x14ac:dyDescent="0.25">
      <c r="B50" s="13" t="s">
        <v>67</v>
      </c>
      <c r="C50" s="14" t="s">
        <v>68</v>
      </c>
      <c r="D50" s="15">
        <v>274256.09999999998</v>
      </c>
      <c r="E50" s="15">
        <v>63648.2</v>
      </c>
    </row>
    <row r="51" spans="2:5" ht="169.5" customHeight="1" x14ac:dyDescent="0.25">
      <c r="B51" s="13" t="s">
        <v>71</v>
      </c>
      <c r="C51" s="14" t="s">
        <v>72</v>
      </c>
      <c r="D51" s="15">
        <v>0</v>
      </c>
      <c r="E51" s="15">
        <v>146.4</v>
      </c>
    </row>
    <row r="52" spans="2:5" ht="57" customHeight="1" x14ac:dyDescent="0.25">
      <c r="B52" s="13" t="s">
        <v>77</v>
      </c>
      <c r="C52" s="14" t="s">
        <v>78</v>
      </c>
      <c r="D52" s="15">
        <v>2221.9</v>
      </c>
      <c r="E52" s="15">
        <v>318</v>
      </c>
    </row>
    <row r="53" spans="2:5" ht="68.25" customHeight="1" x14ac:dyDescent="0.25">
      <c r="B53" s="13" t="s">
        <v>81</v>
      </c>
      <c r="C53" s="14" t="s">
        <v>82</v>
      </c>
      <c r="D53" s="15">
        <v>13.1</v>
      </c>
      <c r="E53" s="15">
        <v>13.1</v>
      </c>
    </row>
    <row r="54" spans="2:5" ht="79.5" customHeight="1" x14ac:dyDescent="0.25">
      <c r="B54" s="13" t="s">
        <v>83</v>
      </c>
      <c r="C54" s="14" t="s">
        <v>84</v>
      </c>
      <c r="D54" s="15">
        <v>993.6</v>
      </c>
      <c r="E54" s="15">
        <v>290.89999999999998</v>
      </c>
    </row>
    <row r="55" spans="2:5" ht="119.25" customHeight="1" x14ac:dyDescent="0.25">
      <c r="B55" s="13" t="s">
        <v>85</v>
      </c>
      <c r="C55" s="14" t="s">
        <v>86</v>
      </c>
      <c r="D55" s="15">
        <v>17565.2</v>
      </c>
      <c r="E55" s="15">
        <v>4831.7</v>
      </c>
    </row>
    <row r="56" spans="2:5" ht="34.5" customHeight="1" x14ac:dyDescent="0.25">
      <c r="B56" s="13" t="s">
        <v>87</v>
      </c>
      <c r="C56" s="14" t="s">
        <v>88</v>
      </c>
      <c r="D56" s="15">
        <v>2700.8</v>
      </c>
      <c r="E56" s="15">
        <v>463.8</v>
      </c>
    </row>
    <row r="57" spans="2:5" ht="23.25" customHeight="1" x14ac:dyDescent="0.25">
      <c r="B57" s="13" t="s">
        <v>89</v>
      </c>
      <c r="C57" s="14" t="s">
        <v>90</v>
      </c>
      <c r="D57" s="15">
        <v>488.1</v>
      </c>
      <c r="E57" s="15">
        <v>0</v>
      </c>
    </row>
    <row r="58" spans="2:5" s="5" customFormat="1" ht="17.25" customHeight="1" x14ac:dyDescent="0.25">
      <c r="B58" s="10" t="s">
        <v>93</v>
      </c>
      <c r="C58" s="11" t="s">
        <v>94</v>
      </c>
      <c r="D58" s="17">
        <f>SUM(D59:D59)</f>
        <v>0</v>
      </c>
      <c r="E58" s="12">
        <f>SUM(E59:E59)</f>
        <v>30</v>
      </c>
    </row>
    <row r="59" spans="2:5" ht="23.25" customHeight="1" x14ac:dyDescent="0.25">
      <c r="B59" s="13" t="s">
        <v>98</v>
      </c>
      <c r="C59" s="14" t="s">
        <v>95</v>
      </c>
      <c r="D59" s="15">
        <v>0</v>
      </c>
      <c r="E59" s="15">
        <v>30</v>
      </c>
    </row>
    <row r="60" spans="2:5" s="5" customFormat="1" ht="79.5" customHeight="1" x14ac:dyDescent="0.25">
      <c r="B60" s="10" t="s">
        <v>101</v>
      </c>
      <c r="C60" s="11" t="s">
        <v>102</v>
      </c>
      <c r="D60" s="12">
        <f>D61</f>
        <v>0</v>
      </c>
      <c r="E60" s="12">
        <f>E61</f>
        <v>2298.1</v>
      </c>
    </row>
    <row r="61" spans="2:5" ht="39" customHeight="1" x14ac:dyDescent="0.25">
      <c r="B61" s="13" t="s">
        <v>107</v>
      </c>
      <c r="C61" s="14" t="s">
        <v>108</v>
      </c>
      <c r="D61" s="15">
        <v>0</v>
      </c>
      <c r="E61" s="15">
        <v>2298.1</v>
      </c>
    </row>
    <row r="62" spans="2:5" s="5" customFormat="1" ht="50.25" customHeight="1" x14ac:dyDescent="0.25">
      <c r="B62" s="10" t="s">
        <v>111</v>
      </c>
      <c r="C62" s="11" t="s">
        <v>112</v>
      </c>
      <c r="D62" s="12">
        <f>SUM(D63:D64)</f>
        <v>0</v>
      </c>
      <c r="E62" s="12">
        <f>SUM(E63:E64)</f>
        <v>-2175.8000000000002</v>
      </c>
    </row>
    <row r="63" spans="2:5" ht="75.75" customHeight="1" x14ac:dyDescent="0.25">
      <c r="B63" s="13" t="s">
        <v>113</v>
      </c>
      <c r="C63" s="14" t="s">
        <v>114</v>
      </c>
      <c r="D63" s="15">
        <v>0</v>
      </c>
      <c r="E63" s="15">
        <v>-1536.8</v>
      </c>
    </row>
    <row r="64" spans="2:5" ht="57" customHeight="1" x14ac:dyDescent="0.25">
      <c r="B64" s="13" t="s">
        <v>0</v>
      </c>
      <c r="C64" s="14" t="s">
        <v>1</v>
      </c>
      <c r="D64" s="15">
        <v>0</v>
      </c>
      <c r="E64" s="15">
        <v>-639</v>
      </c>
    </row>
    <row r="65" spans="2:5" ht="15" customHeight="1" x14ac:dyDescent="0.25">
      <c r="B65" s="22" t="s">
        <v>2</v>
      </c>
      <c r="C65" s="22"/>
      <c r="D65" s="19">
        <f>D7+D38</f>
        <v>1882842.6</v>
      </c>
      <c r="E65" s="9">
        <f>E7+E38</f>
        <v>235714.50000000003</v>
      </c>
    </row>
  </sheetData>
  <mergeCells count="7">
    <mergeCell ref="D1:E1"/>
    <mergeCell ref="B65:C65"/>
    <mergeCell ref="D4:D5"/>
    <mergeCell ref="A2:E2"/>
    <mergeCell ref="B4:B5"/>
    <mergeCell ref="C4:C5"/>
    <mergeCell ref="E4:E5"/>
  </mergeCells>
  <pageMargins left="0.25" right="0.25" top="0.75" bottom="0.75" header="0.25" footer="0.2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Елена</cp:lastModifiedBy>
  <cp:lastPrinted>2026-04-27T06:16:32Z</cp:lastPrinted>
  <dcterms:created xsi:type="dcterms:W3CDTF">2026-04-24T07:33:06Z</dcterms:created>
  <dcterms:modified xsi:type="dcterms:W3CDTF">2026-05-14T07:37:53Z</dcterms:modified>
</cp:coreProperties>
</file>